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Rozpočet OMI\"/>
    </mc:Choice>
  </mc:AlternateContent>
  <bookViews>
    <workbookView xWindow="0" yWindow="0" windowWidth="23235" windowHeight="14955"/>
  </bookViews>
  <sheets>
    <sheet name="List1" sheetId="1" r:id="rId1"/>
  </sheets>
  <definedNames>
    <definedName name="_xlnm._FilterDatabase" localSheetId="0" hidden="1">List1!$A$3:$V$20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V2" i="1"/>
</calcChain>
</file>

<file path=xl/sharedStrings.xml><?xml version="1.0" encoding="utf-8"?>
<sst xmlns="http://schemas.openxmlformats.org/spreadsheetml/2006/main" count="165" uniqueCount="91">
  <si>
    <t>Smlouva</t>
  </si>
  <si>
    <t>Identifikátor</t>
  </si>
  <si>
    <t>Číslo</t>
  </si>
  <si>
    <t>Název dokladu</t>
  </si>
  <si>
    <t>Celková</t>
  </si>
  <si>
    <t>Rozpis</t>
  </si>
  <si>
    <t>Datum</t>
  </si>
  <si>
    <t>Název dodavatele/odběratele</t>
  </si>
  <si>
    <t xml:space="preserve">IČO </t>
  </si>
  <si>
    <t>Číslo VZ</t>
  </si>
  <si>
    <t>Název VZ</t>
  </si>
  <si>
    <t xml:space="preserve">Fin. částka </t>
  </si>
  <si>
    <t>Způsob</t>
  </si>
  <si>
    <t>dokladu</t>
  </si>
  <si>
    <t>částka</t>
  </si>
  <si>
    <t>Měna</t>
  </si>
  <si>
    <t>částky</t>
  </si>
  <si>
    <t>uzavření</t>
  </si>
  <si>
    <t>platnosti</t>
  </si>
  <si>
    <t>dodavatele/</t>
  </si>
  <si>
    <t>VZ (Kč)</t>
  </si>
  <si>
    <t>zadání VZ</t>
  </si>
  <si>
    <t>zrušení</t>
  </si>
  <si>
    <t>na období</t>
  </si>
  <si>
    <t xml:space="preserve"> </t>
  </si>
  <si>
    <t>odběratele</t>
  </si>
  <si>
    <t>VZ</t>
  </si>
  <si>
    <t>Navazující veřejné zakázky</t>
  </si>
  <si>
    <t>Realizátor</t>
  </si>
  <si>
    <t>PŘEHLED SMLUV PO ZADAVATELÍCH  S HISTORIÍ OBJEMŮ -5 LET</t>
  </si>
  <si>
    <t>Vytvořeno:</t>
  </si>
  <si>
    <t>2022</t>
  </si>
  <si>
    <t>CZK</t>
  </si>
  <si>
    <t/>
  </si>
  <si>
    <t>MULLX0064OKH</t>
  </si>
  <si>
    <t>0014/2022/INV</t>
  </si>
  <si>
    <t>Zajištění koncesního řízení</t>
  </si>
  <si>
    <t>J2V services s.r.o.,  K. H. Máchy 1323,  27711 Neratovice</t>
  </si>
  <si>
    <t>03620352</t>
  </si>
  <si>
    <t>MULLX00612OA</t>
  </si>
  <si>
    <t>0001/2022/INV</t>
  </si>
  <si>
    <t>Zpracování zpráv v období udržitelnosti projektu včetně účasti na kontrole - 1. NP Infocentrum Lysá nad Labem</t>
  </si>
  <si>
    <t>LKA s.r.o.,  Jičínská 226/17,  13000 Praha</t>
  </si>
  <si>
    <t>07735405</t>
  </si>
  <si>
    <t>MULLX006OCKL</t>
  </si>
  <si>
    <t>0068/2022/INV</t>
  </si>
  <si>
    <t>Řízení projektu + ZVA Rekonstrukce a zkapacitnění vodojemu</t>
  </si>
  <si>
    <t>MULLX006U29W</t>
  </si>
  <si>
    <t>0081/2022/INV</t>
  </si>
  <si>
    <t>Zhotovení žádosti žádosti o podporu  KC13</t>
  </si>
  <si>
    <t>MULLX006OA8N</t>
  </si>
  <si>
    <t>0067/2022/INV</t>
  </si>
  <si>
    <t>Výkon technického dozoru stavebníka a činnost koordinátora BOZP při realizaci stavby Rekonstrukce E - ZŠ J.A.K. II. etapa</t>
  </si>
  <si>
    <t>QM-4C, s.r.o.,  Jeronýmova 62/24,  46007 Liberec</t>
  </si>
  <si>
    <t>09686380</t>
  </si>
  <si>
    <t>MULLX006KA2X</t>
  </si>
  <si>
    <t>0052/2022/INV</t>
  </si>
  <si>
    <t>Úprava ATS a potrubí výtlaku Vodojem Lysá nad Labem</t>
  </si>
  <si>
    <t>VPK Suchý s.r.o.,  Komenského nám. 12,  28144 Zásmuky</t>
  </si>
  <si>
    <t>27085201</t>
  </si>
  <si>
    <t>MULLX0068T55</t>
  </si>
  <si>
    <t>0029/2022/INV</t>
  </si>
  <si>
    <t>Kontejnerové stání v ulici Hrabanov</t>
  </si>
  <si>
    <t>Project ISA s.r.o.,  Markupova 2854/2a,  19300 Praha</t>
  </si>
  <si>
    <t>28465881</t>
  </si>
  <si>
    <t>MULLX006JY1R</t>
  </si>
  <si>
    <t>0051/2022/INV</t>
  </si>
  <si>
    <t>Výkon autorského dozoru v rámci akce Rekonstrukce a zkapacitnění vodojemu</t>
  </si>
  <si>
    <t>MULLX006M4VC</t>
  </si>
  <si>
    <t>0055/2022/INV</t>
  </si>
  <si>
    <t>Rozdělení a úprava položkového rozpočtu KC13 pro dotační účely</t>
  </si>
  <si>
    <t>AGORA - architektonický a stavební atelier, spol. s r.o.,  U Soudu 536/6a,  46001 Liberec</t>
  </si>
  <si>
    <t>40230155</t>
  </si>
  <si>
    <t>MULLX006U2ZA</t>
  </si>
  <si>
    <t>0082/2022/INV</t>
  </si>
  <si>
    <t>Osazení združeného vodoměru_SPH</t>
  </si>
  <si>
    <t>STAVOKOMPLET spol.s r.o.,  Královická 251,  25001 Zápy</t>
  </si>
  <si>
    <t>47052945</t>
  </si>
  <si>
    <t>MULLX006LM4Y</t>
  </si>
  <si>
    <t>0054/2022/INV</t>
  </si>
  <si>
    <t>Provedení archeologického dohledu na stavbě Kolumbárium Lysá nad Labem</t>
  </si>
  <si>
    <t>Ústav archeologické památkové péče středních Čech, příspěvková organizace,  Nad olšinami 448/3,  10000 Praha</t>
  </si>
  <si>
    <t>49276433</t>
  </si>
  <si>
    <t>MULLX006MPUE</t>
  </si>
  <si>
    <t>0059/2022/INV</t>
  </si>
  <si>
    <t>Administrace dotace MŠ Dráček</t>
  </si>
  <si>
    <t>B&amp;P Research s.r.o.,  třída Kpt. Jaroše 1932/13,  60200 Brno</t>
  </si>
  <si>
    <t>60724269</t>
  </si>
  <si>
    <t>MULLX006EA6J</t>
  </si>
  <si>
    <t>0039/2022/INV</t>
  </si>
  <si>
    <t>Podání žádosti o dotaci a administrace projektu - Komunitní centrum č.p.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</si>
</sst>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2" fillId="0" borderId="2" xfId="1" applyNumberFormat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49" fontId="2" fillId="0" borderId="3" xfId="1" applyNumberFormat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49" fontId="2" fillId="0" borderId="5" xfId="1" applyNumberFormat="1" applyFont="1" applyBorder="1" applyAlignment="1">
      <alignment horizontal="left"/>
    </xf>
    <xf numFmtId="49" fontId="2" fillId="0" borderId="6" xfId="1" applyNumberFormat="1" applyFont="1" applyBorder="1" applyAlignment="1">
      <alignment horizontal="left"/>
    </xf>
    <xf numFmtId="2" fontId="2" fillId="0" borderId="2" xfId="1" applyNumberFormat="1" applyFont="1" applyBorder="1" applyAlignment="1">
      <alignment horizontal="right"/>
    </xf>
    <xf numFmtId="2" fontId="2" fillId="0" borderId="5" xfId="1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6" fillId="0" borderId="10" xfId="0" applyFont="1" applyFill="1" applyBorder="1"/>
    <xf numFmtId="0" fontId="6" fillId="0" borderId="11" xfId="0" applyFont="1" applyFill="1" applyBorder="1"/>
    <xf numFmtId="14" fontId="6" fillId="0" borderId="11" xfId="0" applyNumberFormat="1" applyFont="1" applyFill="1" applyBorder="1"/>
    <xf numFmtId="0" fontId="6" fillId="0" borderId="11" xfId="0" applyFont="1" applyFill="1" applyBorder="1" applyAlignment="1">
      <alignment horizontal="left"/>
    </xf>
    <xf numFmtId="14" fontId="6" fillId="0" borderId="3" xfId="0" applyNumberFormat="1" applyFont="1" applyFill="1" applyBorder="1"/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49" fontId="2" fillId="0" borderId="9" xfId="1" applyNumberFormat="1" applyFont="1" applyBorder="1" applyAlignment="1">
      <alignment horizontal="left"/>
    </xf>
    <xf numFmtId="49" fontId="2" fillId="0" borderId="13" xfId="1" applyNumberFormat="1" applyFont="1" applyBorder="1" applyAlignment="1">
      <alignment horizontal="left"/>
    </xf>
    <xf numFmtId="1" fontId="2" fillId="0" borderId="2" xfId="1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4" fontId="3" fillId="0" borderId="0" xfId="0" applyNumberFormat="1" applyFont="1"/>
    <xf numFmtId="49" fontId="2" fillId="0" borderId="8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V20"/>
  <sheetViews>
    <sheetView tabSelected="1" workbookViewId="0">
      <selection activeCell="M23" sqref="M23"/>
    </sheetView>
  </sheetViews>
  <sheetFormatPr defaultRowHeight="14.25" x14ac:dyDescent="0.2"/>
  <cols>
    <col min="1" max="1" width="10.42578125" style="13" customWidth="1"/>
    <col min="2" max="2" width="13.85546875" style="13" customWidth="1"/>
    <col min="3" max="3" width="14.85546875" style="13" customWidth="1"/>
    <col min="4" max="4" width="41.7109375" style="13" customWidth="1"/>
    <col min="5" max="5" width="14.28515625" style="14" customWidth="1"/>
    <col min="6" max="6" width="5.7109375" style="13" customWidth="1"/>
    <col min="7" max="7" width="14.28515625" style="14" customWidth="1"/>
    <col min="8" max="12" width="14.28515625" style="14" hidden="1" customWidth="1"/>
    <col min="13" max="13" width="14.28515625" style="14" customWidth="1"/>
    <col min="14" max="15" width="14.28515625" style="13" customWidth="1"/>
    <col min="16" max="16" width="54.140625" style="15" customWidth="1"/>
    <col min="17" max="17" width="12.7109375" style="15" customWidth="1"/>
    <col min="18" max="18" width="20.42578125" style="13" customWidth="1"/>
    <col min="19" max="19" width="31" style="13" customWidth="1"/>
    <col min="20" max="20" width="15.140625" style="14" customWidth="1"/>
    <col min="21" max="21" width="10.42578125" style="13" customWidth="1"/>
    <col min="22" max="22" width="13" style="13" customWidth="1"/>
    <col min="23" max="16384" width="9.140625" style="13"/>
  </cols>
  <sheetData>
    <row r="2" spans="1:22" ht="15" x14ac:dyDescent="0.25">
      <c r="A2" s="12" t="s">
        <v>29</v>
      </c>
      <c r="U2" s="12" t="s">
        <v>30</v>
      </c>
      <c r="V2" s="29">
        <f ca="1">TODAY()</f>
        <v>45245</v>
      </c>
    </row>
    <row r="3" spans="1:22" ht="15" thickBot="1" x14ac:dyDescent="0.25"/>
    <row r="4" spans="1:22" s="16" customFormat="1" ht="15" customHeight="1" thickBot="1" x14ac:dyDescent="0.25">
      <c r="A4" s="23"/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27</v>
      </c>
      <c r="S4" s="31"/>
      <c r="T4" s="31"/>
      <c r="U4" s="31"/>
      <c r="V4" s="33"/>
    </row>
    <row r="5" spans="1:22" s="16" customFormat="1" ht="15" customHeight="1" x14ac:dyDescent="0.2">
      <c r="A5" s="24"/>
      <c r="B5" s="2" t="s">
        <v>1</v>
      </c>
      <c r="C5" s="3" t="s">
        <v>2</v>
      </c>
      <c r="D5" s="3" t="s">
        <v>3</v>
      </c>
      <c r="E5" s="10" t="s">
        <v>4</v>
      </c>
      <c r="F5" s="4"/>
      <c r="G5" s="10" t="s">
        <v>5</v>
      </c>
      <c r="H5" s="10"/>
      <c r="I5" s="10"/>
      <c r="J5" s="10"/>
      <c r="K5" s="10"/>
      <c r="L5" s="10"/>
      <c r="M5" s="10"/>
      <c r="N5" s="3" t="s">
        <v>6</v>
      </c>
      <c r="O5" s="3" t="s">
        <v>6</v>
      </c>
      <c r="P5" s="3" t="s">
        <v>7</v>
      </c>
      <c r="Q5" s="3" t="s">
        <v>8</v>
      </c>
      <c r="R5" s="2" t="s">
        <v>9</v>
      </c>
      <c r="S5" s="3" t="s">
        <v>10</v>
      </c>
      <c r="T5" s="10" t="s">
        <v>11</v>
      </c>
      <c r="U5" s="3" t="s">
        <v>12</v>
      </c>
      <c r="V5" s="5" t="s">
        <v>6</v>
      </c>
    </row>
    <row r="6" spans="1:22" s="16" customFormat="1" ht="15" customHeight="1" x14ac:dyDescent="0.2">
      <c r="A6" s="25" t="s">
        <v>28</v>
      </c>
      <c r="B6" s="2" t="s">
        <v>13</v>
      </c>
      <c r="C6" s="3" t="s">
        <v>13</v>
      </c>
      <c r="D6" s="4"/>
      <c r="E6" s="10" t="s">
        <v>14</v>
      </c>
      <c r="F6" s="3" t="s">
        <v>15</v>
      </c>
      <c r="G6" s="10" t="s">
        <v>16</v>
      </c>
      <c r="H6" s="27">
        <f>M6-5</f>
        <v>2017</v>
      </c>
      <c r="I6" s="27">
        <f>M6-4</f>
        <v>2018</v>
      </c>
      <c r="J6" s="27">
        <f>M6-3</f>
        <v>2019</v>
      </c>
      <c r="K6" s="27">
        <f>M6-2</f>
        <v>2020</v>
      </c>
      <c r="L6" s="27">
        <f>M6-1</f>
        <v>2021</v>
      </c>
      <c r="M6" s="27" t="s">
        <v>31</v>
      </c>
      <c r="N6" s="3" t="s">
        <v>17</v>
      </c>
      <c r="O6" s="3" t="s">
        <v>18</v>
      </c>
      <c r="P6" s="4"/>
      <c r="Q6" s="3" t="s">
        <v>19</v>
      </c>
      <c r="R6" s="1"/>
      <c r="S6" s="4"/>
      <c r="T6" s="10" t="s">
        <v>20</v>
      </c>
      <c r="U6" s="3" t="s">
        <v>21</v>
      </c>
      <c r="V6" s="5" t="s">
        <v>22</v>
      </c>
    </row>
    <row r="7" spans="1:22" s="17" customFormat="1" ht="15" customHeight="1" thickBot="1" x14ac:dyDescent="0.25">
      <c r="A7" s="26"/>
      <c r="B7" s="6"/>
      <c r="C7" s="7"/>
      <c r="D7" s="7"/>
      <c r="E7" s="11"/>
      <c r="F7" s="7"/>
      <c r="G7" s="11" t="s">
        <v>23</v>
      </c>
      <c r="H7" s="11"/>
      <c r="I7" s="11"/>
      <c r="J7" s="11"/>
      <c r="K7" s="11"/>
      <c r="L7" s="11"/>
      <c r="M7" s="11"/>
      <c r="N7" s="8" t="s">
        <v>24</v>
      </c>
      <c r="O7" s="7"/>
      <c r="P7" s="7"/>
      <c r="Q7" s="8" t="s">
        <v>25</v>
      </c>
      <c r="R7" s="6"/>
      <c r="S7" s="7"/>
      <c r="T7" s="11"/>
      <c r="U7" s="7"/>
      <c r="V7" s="9" t="s">
        <v>26</v>
      </c>
    </row>
    <row r="8" spans="1:22" s="17" customFormat="1" ht="15" hidden="1" customHeight="1" thickBot="1" x14ac:dyDescent="0.25">
      <c r="A8" s="18" t="s">
        <v>33</v>
      </c>
      <c r="B8" s="19" t="s">
        <v>34</v>
      </c>
      <c r="C8" s="19" t="s">
        <v>35</v>
      </c>
      <c r="D8" s="19" t="s">
        <v>36</v>
      </c>
      <c r="E8" s="28">
        <v>228690</v>
      </c>
      <c r="F8" s="19" t="s">
        <v>32</v>
      </c>
      <c r="G8" s="28">
        <v>228690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114345</v>
      </c>
      <c r="N8" s="20">
        <v>44613</v>
      </c>
      <c r="O8" s="20">
        <v>45076</v>
      </c>
      <c r="P8" s="21" t="s">
        <v>37</v>
      </c>
      <c r="Q8" s="21" t="s">
        <v>38</v>
      </c>
      <c r="R8" s="19" t="s">
        <v>33</v>
      </c>
      <c r="S8" s="19" t="s">
        <v>33</v>
      </c>
      <c r="T8" s="28">
        <v>0</v>
      </c>
      <c r="U8" s="19" t="s">
        <v>33</v>
      </c>
      <c r="V8" s="22"/>
    </row>
    <row r="9" spans="1:22" s="17" customFormat="1" ht="15" hidden="1" customHeight="1" x14ac:dyDescent="0.2">
      <c r="A9" s="18" t="s">
        <v>33</v>
      </c>
      <c r="B9" s="19" t="s">
        <v>39</v>
      </c>
      <c r="C9" s="19" t="s">
        <v>40</v>
      </c>
      <c r="D9" s="19" t="s">
        <v>41</v>
      </c>
      <c r="E9" s="28">
        <v>36300</v>
      </c>
      <c r="F9" s="19" t="s">
        <v>32</v>
      </c>
      <c r="G9" s="28">
        <v>36300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0">
        <v>44572</v>
      </c>
      <c r="O9" s="20">
        <v>46429</v>
      </c>
      <c r="P9" s="21" t="s">
        <v>42</v>
      </c>
      <c r="Q9" s="21" t="s">
        <v>43</v>
      </c>
      <c r="R9" s="19" t="s">
        <v>33</v>
      </c>
      <c r="S9" s="19" t="s">
        <v>33</v>
      </c>
      <c r="T9" s="28">
        <v>0</v>
      </c>
      <c r="U9" s="19" t="s">
        <v>33</v>
      </c>
      <c r="V9" s="22"/>
    </row>
    <row r="10" spans="1:22" s="17" customFormat="1" ht="15" hidden="1" customHeight="1" x14ac:dyDescent="0.2">
      <c r="A10" s="18" t="s">
        <v>33</v>
      </c>
      <c r="B10" s="19" t="s">
        <v>44</v>
      </c>
      <c r="C10" s="19" t="s">
        <v>45</v>
      </c>
      <c r="D10" s="19" t="s">
        <v>46</v>
      </c>
      <c r="E10" s="28">
        <v>30250</v>
      </c>
      <c r="F10" s="19" t="s">
        <v>32</v>
      </c>
      <c r="G10" s="28">
        <v>30250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0">
        <v>44826</v>
      </c>
      <c r="O10" s="20">
        <v>74145</v>
      </c>
      <c r="P10" s="21" t="s">
        <v>42</v>
      </c>
      <c r="Q10" s="21" t="s">
        <v>43</v>
      </c>
      <c r="R10" s="19" t="s">
        <v>33</v>
      </c>
      <c r="S10" s="19" t="s">
        <v>33</v>
      </c>
      <c r="T10" s="28">
        <v>0</v>
      </c>
      <c r="U10" s="19" t="s">
        <v>33</v>
      </c>
      <c r="V10" s="22"/>
    </row>
    <row r="11" spans="1:22" s="17" customFormat="1" ht="15" customHeight="1" x14ac:dyDescent="0.2">
      <c r="A11" s="18" t="s">
        <v>33</v>
      </c>
      <c r="B11" s="19" t="s">
        <v>47</v>
      </c>
      <c r="C11" s="19" t="s">
        <v>48</v>
      </c>
      <c r="D11" s="19" t="s">
        <v>49</v>
      </c>
      <c r="E11" s="28">
        <v>47190</v>
      </c>
      <c r="F11" s="19" t="s">
        <v>32</v>
      </c>
      <c r="G11" s="28">
        <v>47190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0">
        <v>44887</v>
      </c>
      <c r="O11" s="20">
        <v>44890</v>
      </c>
      <c r="P11" s="21" t="s">
        <v>42</v>
      </c>
      <c r="Q11" s="21" t="s">
        <v>43</v>
      </c>
      <c r="R11" s="19" t="s">
        <v>33</v>
      </c>
      <c r="S11" s="19" t="s">
        <v>33</v>
      </c>
      <c r="T11" s="28">
        <v>0</v>
      </c>
      <c r="U11" s="19" t="s">
        <v>33</v>
      </c>
      <c r="V11" s="22"/>
    </row>
    <row r="12" spans="1:22" s="17" customFormat="1" ht="15" hidden="1" customHeight="1" thickBot="1" x14ac:dyDescent="0.25">
      <c r="A12" s="18" t="s">
        <v>33</v>
      </c>
      <c r="B12" s="19" t="s">
        <v>50</v>
      </c>
      <c r="C12" s="19" t="s">
        <v>51</v>
      </c>
      <c r="D12" s="19" t="s">
        <v>52</v>
      </c>
      <c r="E12" s="28">
        <v>275275</v>
      </c>
      <c r="F12" s="19" t="s">
        <v>32</v>
      </c>
      <c r="G12" s="28">
        <v>45617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0">
        <v>44826</v>
      </c>
      <c r="O12" s="20">
        <v>45169</v>
      </c>
      <c r="P12" s="21" t="s">
        <v>53</v>
      </c>
      <c r="Q12" s="21" t="s">
        <v>54</v>
      </c>
      <c r="R12" s="19" t="s">
        <v>33</v>
      </c>
      <c r="S12" s="19" t="s">
        <v>33</v>
      </c>
      <c r="T12" s="28">
        <v>0</v>
      </c>
      <c r="U12" s="19" t="s">
        <v>33</v>
      </c>
      <c r="V12" s="22"/>
    </row>
    <row r="13" spans="1:22" s="17" customFormat="1" ht="15" hidden="1" customHeight="1" thickBot="1" x14ac:dyDescent="0.25">
      <c r="A13" s="18" t="s">
        <v>33</v>
      </c>
      <c r="B13" s="19" t="s">
        <v>55</v>
      </c>
      <c r="C13" s="19" t="s">
        <v>56</v>
      </c>
      <c r="D13" s="19" t="s">
        <v>57</v>
      </c>
      <c r="E13" s="28">
        <v>225135</v>
      </c>
      <c r="F13" s="19" t="s">
        <v>32</v>
      </c>
      <c r="G13" s="28">
        <v>225135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0">
        <v>44782</v>
      </c>
      <c r="O13" s="20">
        <v>45291</v>
      </c>
      <c r="P13" s="21" t="s">
        <v>58</v>
      </c>
      <c r="Q13" s="21" t="s">
        <v>59</v>
      </c>
      <c r="R13" s="19" t="s">
        <v>33</v>
      </c>
      <c r="S13" s="19" t="s">
        <v>33</v>
      </c>
      <c r="T13" s="28">
        <v>0</v>
      </c>
      <c r="U13" s="19" t="s">
        <v>33</v>
      </c>
      <c r="V13" s="22"/>
    </row>
    <row r="14" spans="1:22" s="17" customFormat="1" ht="15" hidden="1" customHeight="1" x14ac:dyDescent="0.25">
      <c r="A14" s="18" t="s">
        <v>33</v>
      </c>
      <c r="B14" s="19" t="s">
        <v>60</v>
      </c>
      <c r="C14" s="19" t="s">
        <v>61</v>
      </c>
      <c r="D14" s="19" t="s">
        <v>62</v>
      </c>
      <c r="E14" s="28">
        <v>11979</v>
      </c>
      <c r="F14" s="19" t="s">
        <v>32</v>
      </c>
      <c r="G14" s="28">
        <v>11979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11979</v>
      </c>
      <c r="N14" s="20">
        <v>44657</v>
      </c>
      <c r="O14" s="20">
        <v>44748</v>
      </c>
      <c r="P14" s="21" t="s">
        <v>63</v>
      </c>
      <c r="Q14" s="21" t="s">
        <v>64</v>
      </c>
      <c r="R14" s="19" t="s">
        <v>33</v>
      </c>
      <c r="S14" s="19" t="s">
        <v>33</v>
      </c>
      <c r="T14" s="28">
        <v>0</v>
      </c>
      <c r="U14" s="19" t="s">
        <v>33</v>
      </c>
      <c r="V14" s="22"/>
    </row>
    <row r="15" spans="1:22" s="17" customFormat="1" ht="15" hidden="1" customHeight="1" x14ac:dyDescent="0.25">
      <c r="A15" s="18" t="s">
        <v>33</v>
      </c>
      <c r="B15" s="19" t="s">
        <v>65</v>
      </c>
      <c r="C15" s="19" t="s">
        <v>66</v>
      </c>
      <c r="D15" s="19" t="s">
        <v>67</v>
      </c>
      <c r="E15" s="28">
        <v>27380</v>
      </c>
      <c r="F15" s="19" t="s">
        <v>32</v>
      </c>
      <c r="G15" s="28">
        <v>27380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27380</v>
      </c>
      <c r="N15" s="20">
        <v>44777</v>
      </c>
      <c r="O15" s="20">
        <v>44813</v>
      </c>
      <c r="P15" s="21" t="s">
        <v>63</v>
      </c>
      <c r="Q15" s="21" t="s">
        <v>64</v>
      </c>
      <c r="R15" s="19" t="s">
        <v>33</v>
      </c>
      <c r="S15" s="19" t="s">
        <v>33</v>
      </c>
      <c r="T15" s="28">
        <v>0</v>
      </c>
      <c r="U15" s="19" t="s">
        <v>33</v>
      </c>
      <c r="V15" s="22"/>
    </row>
    <row r="16" spans="1:22" s="17" customFormat="1" ht="15" hidden="1" customHeight="1" thickBot="1" x14ac:dyDescent="0.25">
      <c r="A16" s="18" t="s">
        <v>33</v>
      </c>
      <c r="B16" s="19" t="s">
        <v>68</v>
      </c>
      <c r="C16" s="19" t="s">
        <v>69</v>
      </c>
      <c r="D16" s="19" t="s">
        <v>70</v>
      </c>
      <c r="E16" s="28">
        <v>54450</v>
      </c>
      <c r="F16" s="19" t="s">
        <v>32</v>
      </c>
      <c r="G16" s="28">
        <v>54450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0">
        <v>44804</v>
      </c>
      <c r="O16" s="20">
        <v>44824</v>
      </c>
      <c r="P16" s="21" t="s">
        <v>71</v>
      </c>
      <c r="Q16" s="21" t="s">
        <v>72</v>
      </c>
      <c r="R16" s="19" t="s">
        <v>33</v>
      </c>
      <c r="S16" s="19" t="s">
        <v>33</v>
      </c>
      <c r="T16" s="28">
        <v>0</v>
      </c>
      <c r="U16" s="19" t="s">
        <v>33</v>
      </c>
      <c r="V16" s="22"/>
    </row>
    <row r="17" spans="1:22" s="17" customFormat="1" ht="15" customHeight="1" x14ac:dyDescent="0.2">
      <c r="A17" s="18" t="s">
        <v>33</v>
      </c>
      <c r="B17" s="19" t="s">
        <v>73</v>
      </c>
      <c r="C17" s="19" t="s">
        <v>74</v>
      </c>
      <c r="D17" s="19" t="s">
        <v>75</v>
      </c>
      <c r="E17" s="28">
        <v>2300</v>
      </c>
      <c r="F17" s="19" t="s">
        <v>32</v>
      </c>
      <c r="G17" s="28">
        <v>2300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0">
        <v>44887</v>
      </c>
      <c r="O17" s="20">
        <v>44888</v>
      </c>
      <c r="P17" s="21" t="s">
        <v>76</v>
      </c>
      <c r="Q17" s="21" t="s">
        <v>77</v>
      </c>
      <c r="R17" s="19" t="s">
        <v>33</v>
      </c>
      <c r="S17" s="19" t="s">
        <v>33</v>
      </c>
      <c r="T17" s="28">
        <v>0</v>
      </c>
      <c r="U17" s="19" t="s">
        <v>33</v>
      </c>
      <c r="V17" s="22"/>
    </row>
    <row r="18" spans="1:22" s="17" customFormat="1" ht="15" hidden="1" customHeight="1" thickBot="1" x14ac:dyDescent="0.25">
      <c r="A18" s="18" t="s">
        <v>33</v>
      </c>
      <c r="B18" s="19" t="s">
        <v>78</v>
      </c>
      <c r="C18" s="19" t="s">
        <v>79</v>
      </c>
      <c r="D18" s="19" t="s">
        <v>80</v>
      </c>
      <c r="E18" s="28">
        <v>3600</v>
      </c>
      <c r="F18" s="19" t="s">
        <v>32</v>
      </c>
      <c r="G18" s="28">
        <v>3600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3600</v>
      </c>
      <c r="N18" s="20">
        <v>44797</v>
      </c>
      <c r="O18" s="20">
        <v>44926</v>
      </c>
      <c r="P18" s="21" t="s">
        <v>81</v>
      </c>
      <c r="Q18" s="21" t="s">
        <v>82</v>
      </c>
      <c r="R18" s="19" t="s">
        <v>33</v>
      </c>
      <c r="S18" s="19" t="s">
        <v>33</v>
      </c>
      <c r="T18" s="28">
        <v>0</v>
      </c>
      <c r="U18" s="19" t="s">
        <v>33</v>
      </c>
      <c r="V18" s="22"/>
    </row>
    <row r="19" spans="1:22" s="17" customFormat="1" ht="15" hidden="1" customHeight="1" x14ac:dyDescent="0.25">
      <c r="A19" s="18" t="s">
        <v>33</v>
      </c>
      <c r="B19" s="19" t="s">
        <v>83</v>
      </c>
      <c r="C19" s="19" t="s">
        <v>84</v>
      </c>
      <c r="D19" s="19" t="s">
        <v>85</v>
      </c>
      <c r="E19" s="28">
        <v>108900</v>
      </c>
      <c r="F19" s="19" t="s">
        <v>32</v>
      </c>
      <c r="G19" s="28">
        <v>108900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108900</v>
      </c>
      <c r="N19" s="20">
        <v>44810</v>
      </c>
      <c r="O19" s="20">
        <v>44895</v>
      </c>
      <c r="P19" s="21" t="s">
        <v>86</v>
      </c>
      <c r="Q19" s="21" t="s">
        <v>87</v>
      </c>
      <c r="R19" s="19" t="s">
        <v>33</v>
      </c>
      <c r="S19" s="19" t="s">
        <v>33</v>
      </c>
      <c r="T19" s="28">
        <v>0</v>
      </c>
      <c r="U19" s="19" t="s">
        <v>33</v>
      </c>
      <c r="V19" s="22"/>
    </row>
    <row r="20" spans="1:22" s="17" customFormat="1" ht="15" hidden="1" customHeight="1" x14ac:dyDescent="0.25">
      <c r="A20" s="18" t="s">
        <v>33</v>
      </c>
      <c r="B20" s="19" t="s">
        <v>88</v>
      </c>
      <c r="C20" s="19" t="s">
        <v>89</v>
      </c>
      <c r="D20" s="19" t="s">
        <v>90</v>
      </c>
      <c r="E20" s="28">
        <v>242000</v>
      </c>
      <c r="F20" s="19" t="s">
        <v>32</v>
      </c>
      <c r="G20" s="28">
        <v>242000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242000</v>
      </c>
      <c r="N20" s="20">
        <v>44715</v>
      </c>
      <c r="O20" s="20">
        <v>44804</v>
      </c>
      <c r="P20" s="21" t="s">
        <v>86</v>
      </c>
      <c r="Q20" s="21" t="s">
        <v>87</v>
      </c>
      <c r="R20" s="19" t="s">
        <v>33</v>
      </c>
      <c r="S20" s="19" t="s">
        <v>33</v>
      </c>
      <c r="T20" s="28">
        <v>0</v>
      </c>
      <c r="U20" s="19" t="s">
        <v>33</v>
      </c>
      <c r="V20" s="22"/>
    </row>
  </sheetData>
  <autoFilter ref="A3:V20">
    <filterColumn colId="13">
      <filters blank="1">
        <filter val="Datum"/>
        <filter val="uzavření"/>
        <dateGroupItem year="2022" month="11" dateTimeGrouping="month"/>
      </filters>
    </filterColumn>
  </autoFilter>
  <mergeCells count="2">
    <mergeCell ref="B4:Q4"/>
    <mergeCell ref="R4:V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Dvořák</dc:creator>
  <cp:lastModifiedBy>Fialová Jitka</cp:lastModifiedBy>
  <dcterms:created xsi:type="dcterms:W3CDTF">2020-03-25T10:18:36Z</dcterms:created>
  <dcterms:modified xsi:type="dcterms:W3CDTF">2023-11-15T14:29:13Z</dcterms:modified>
</cp:coreProperties>
</file>