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Rozpočet OMI\"/>
    </mc:Choice>
  </mc:AlternateContent>
  <bookViews>
    <workbookView xWindow="0" yWindow="0" windowWidth="23235" windowHeight="14955"/>
  </bookViews>
  <sheets>
    <sheet name="List1" sheetId="1" r:id="rId1"/>
  </sheets>
  <definedNames>
    <definedName name="_xlnm._FilterDatabase" localSheetId="0" hidden="1">List1!$A$7:$V$7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1" l="1"/>
  <c r="K6" i="1"/>
  <c r="J6" i="1"/>
  <c r="I6" i="1"/>
  <c r="H6" i="1"/>
  <c r="V2" i="1"/>
</calcChain>
</file>

<file path=xl/sharedStrings.xml><?xml version="1.0" encoding="utf-8"?>
<sst xmlns="http://schemas.openxmlformats.org/spreadsheetml/2006/main" count="295" uniqueCount="141">
  <si>
    <t>Smlouva</t>
  </si>
  <si>
    <t>Identifikátor</t>
  </si>
  <si>
    <t>Číslo</t>
  </si>
  <si>
    <t>Název dokladu</t>
  </si>
  <si>
    <t>Celková</t>
  </si>
  <si>
    <t>Rozpis</t>
  </si>
  <si>
    <t>Datum</t>
  </si>
  <si>
    <t>Název dodavatele/odběratele</t>
  </si>
  <si>
    <t xml:space="preserve">IČO </t>
  </si>
  <si>
    <t>Číslo VZ</t>
  </si>
  <si>
    <t>Název VZ</t>
  </si>
  <si>
    <t xml:space="preserve">Fin. částka </t>
  </si>
  <si>
    <t>Způsob</t>
  </si>
  <si>
    <t>dokladu</t>
  </si>
  <si>
    <t>částka</t>
  </si>
  <si>
    <t>Měna</t>
  </si>
  <si>
    <t>částky</t>
  </si>
  <si>
    <t>uzavření</t>
  </si>
  <si>
    <t>platnosti</t>
  </si>
  <si>
    <t>dodavatele/</t>
  </si>
  <si>
    <t>VZ (Kč)</t>
  </si>
  <si>
    <t>zadání VZ</t>
  </si>
  <si>
    <t>zrušení</t>
  </si>
  <si>
    <t>na období</t>
  </si>
  <si>
    <t xml:space="preserve"> </t>
  </si>
  <si>
    <t>odběratele</t>
  </si>
  <si>
    <t>VZ</t>
  </si>
  <si>
    <t>Navazující veřejné zakázky</t>
  </si>
  <si>
    <t>Realizátor</t>
  </si>
  <si>
    <t>PŘEHLED SMLUV PO ZADAVATELÍCH  S HISTORIÍ OBJEMŮ -5 LET</t>
  </si>
  <si>
    <t>Vytvořeno:</t>
  </si>
  <si>
    <t>2023</t>
  </si>
  <si>
    <t>CZK</t>
  </si>
  <si>
    <t/>
  </si>
  <si>
    <t>MULLX007OWMY</t>
  </si>
  <si>
    <t>0038/2023/INV</t>
  </si>
  <si>
    <t>Řízení po dobu udržitelnosti na akci -  Vzduchotechnika Kino Lysá nad Labem</t>
  </si>
  <si>
    <t>EGRANT s.r.o.,  Veverkova 1343/1,  50002 Hradec Králové</t>
  </si>
  <si>
    <t>03165400</t>
  </si>
  <si>
    <t>LKA s.r.o.,  Jičínská 226/17,  13000 Praha</t>
  </si>
  <si>
    <t>07735405</t>
  </si>
  <si>
    <t>MULLX0073902</t>
  </si>
  <si>
    <t>0006/2023/INV</t>
  </si>
  <si>
    <t>Podání žádosti o podporu z MMR ,,Vyhlídkové místo na terasách"</t>
  </si>
  <si>
    <t>MULLX0072U7D</t>
  </si>
  <si>
    <t>0003/2023/INV</t>
  </si>
  <si>
    <t>Autorský dozor projektanta Kolumbárium</t>
  </si>
  <si>
    <t>Ing.arch. KAPIČKA VLADIMÍR,  Jedličkova 886/18,  28922 Lysá nad Labem</t>
  </si>
  <si>
    <t>10223924</t>
  </si>
  <si>
    <t>MULLX007ONDY</t>
  </si>
  <si>
    <t>0037/2023/INV</t>
  </si>
  <si>
    <t>Kontrola smlouvy č. 2022-0047/OMI II/272 Lysá nad Labem, průtah - stavba, položky rozpočtu</t>
  </si>
  <si>
    <t>Jäger Filip,  T.G. Masyryka 980/6,  43191 Vejprty</t>
  </si>
  <si>
    <t>19187092</t>
  </si>
  <si>
    <t>MULLX007I1LA</t>
  </si>
  <si>
    <t>0025/2023/INV</t>
  </si>
  <si>
    <t>Kontrola smlouvy č. 2022-0047/OMI II/272 Lysá nad Labem, průtah - stavba,  položky rozpočtu</t>
  </si>
  <si>
    <t>MULLX0079UY3</t>
  </si>
  <si>
    <t>0017/2023/INV</t>
  </si>
  <si>
    <t>„SPORTOVNÍ HALA LYSÁ NAD LABEM“ kontrola změnovách listů 1 - 12, posouzení jednotlivých položek dle SoD 2021-120/OMI ve výši  14 400 Kč, Jednání se zhotovitelem 1 hodina - 700Kč.</t>
  </si>
  <si>
    <t>MULLX007DKBS</t>
  </si>
  <si>
    <t>0023/2023/INV</t>
  </si>
  <si>
    <t>ul. Škrétova PD  - rozdělení rozpočtu pro potřeby žádosti o dotaci</t>
  </si>
  <si>
    <t>MULLX007KY4I</t>
  </si>
  <si>
    <t>0029/2023/INV</t>
  </si>
  <si>
    <t>Komunitní centrum čp. 13 rozdělení rozpočtu pro dotaci Modernizaci odborných učeben.</t>
  </si>
  <si>
    <t>MULLX006XYMS</t>
  </si>
  <si>
    <t>0001/2023/INV</t>
  </si>
  <si>
    <t>Zpracování a administrace žádosti o dotaci pro Místní energetickou koncepci města Lysá nad Labem</t>
  </si>
  <si>
    <t>KEnergy s.r.o.,  Jeronýmova 229/7,  46007 Liberec</t>
  </si>
  <si>
    <t>22796975</t>
  </si>
  <si>
    <t>MULLX006XZML</t>
  </si>
  <si>
    <t>0002/2023/INV</t>
  </si>
  <si>
    <t>Zpracování a administrace žádosti o dotaci z Národního plánu obnovy  pro Rkonstrukci veřejného osvětlení pro msto Lysá nad Labem</t>
  </si>
  <si>
    <t>MULLX007L5YM</t>
  </si>
  <si>
    <t>0030/2023/INV</t>
  </si>
  <si>
    <t>DIO Radnice Husovo náměstí - Lysá n/L</t>
  </si>
  <si>
    <t>SEDOZ DZ s.r.o.,  Primátorská 296/38,  18000 Praha</t>
  </si>
  <si>
    <t>24218537</t>
  </si>
  <si>
    <t>MULLX007BJG0</t>
  </si>
  <si>
    <t>0020/2023/INV</t>
  </si>
  <si>
    <t>Jedličkův dům čp. 13 - realizace Pokládka koberce na schdiště 12 ks schodů</t>
  </si>
  <si>
    <t>KOREC, s.r.o.,  Máchova 2268,  28802 Nymburk</t>
  </si>
  <si>
    <t>25685317</t>
  </si>
  <si>
    <t>MULLX0076IG0</t>
  </si>
  <si>
    <t>0012/2023/INV</t>
  </si>
  <si>
    <t>Spoluúčsat na nákladech organizace související s vydáním metodického stanoviska odborným konzultantem, a to pro účely probíhajícího správního řízení o povolení stavby ve smyslu naplnění ochrany veřejného zájmu na ůseku stavebního  zákona  a jeho právního</t>
  </si>
  <si>
    <t>NIPI bezbariérové prostředí, o.p.s.,  Havlíčkova 4481/44,  58601 Jihlava</t>
  </si>
  <si>
    <t>27163059</t>
  </si>
  <si>
    <t>MULLX00742VR</t>
  </si>
  <si>
    <t>0011/2023/INV</t>
  </si>
  <si>
    <t>Dodání a montáž pohybového čidla pro objekt Kolumbária ve výši 5 000,00Kč bez DPH, DPH 1050,00 Kč, 6050,00 Kč včetně DPH</t>
  </si>
  <si>
    <t>BK Služby s.r.o.,  K Závodišti 1784,  28922 Lysá nad Labem</t>
  </si>
  <si>
    <t>28177193</t>
  </si>
  <si>
    <t>MULLX007LGJK</t>
  </si>
  <si>
    <t>0033/2023/INV</t>
  </si>
  <si>
    <t>Sportovní hala - závlahový systém - servis</t>
  </si>
  <si>
    <t>Sibera Michael,  Ústecká 268/0,  56151 Letohrad</t>
  </si>
  <si>
    <t>43525121</t>
  </si>
  <si>
    <t>MULLX00740O4</t>
  </si>
  <si>
    <t>0008/2023/INV</t>
  </si>
  <si>
    <t>VVZ zveřejnění formuláře F20 oznámení o změně na akci  Rekonstrukce a zkapacitnění vodojemu 5 x 338,80 Kč</t>
  </si>
  <si>
    <t>NESS Czech s.r.o.,  V parku 2335/20,  14800 Praha</t>
  </si>
  <si>
    <t>45786259</t>
  </si>
  <si>
    <t>MULLX0077J8K</t>
  </si>
  <si>
    <t>0013/2023/INV</t>
  </si>
  <si>
    <t>Zveřejnění formuláře ve VVZ CZ05 - Oznámení profilu zadavatele - Profil zadavatele v NEN města Lysá nad Labem</t>
  </si>
  <si>
    <t>MULLX0072UDJ</t>
  </si>
  <si>
    <t>0004/2023/INV</t>
  </si>
  <si>
    <t>VVZ - zveřejnění formuláře  F 20 oznámení o změně na akci Rekonstrukce historické části radnice Dodatky 1,2,3,</t>
  </si>
  <si>
    <t>MULLX007354A</t>
  </si>
  <si>
    <t>0005/2023/INV</t>
  </si>
  <si>
    <t>VVZ zveřejnění formuláře F 20 oznámemí o změně KC 13 Dodatky 1-4</t>
  </si>
  <si>
    <t>MULLX007LA23</t>
  </si>
  <si>
    <t>0031/2023/INV</t>
  </si>
  <si>
    <t>Jaromírovy sady - doplnění silničních obrubníků a palisád</t>
  </si>
  <si>
    <t>STAVOKOMPLET spol.s r.o.,  Královická 251,  25001 Zápy</t>
  </si>
  <si>
    <t>47052945</t>
  </si>
  <si>
    <t>MULLX007K75M</t>
  </si>
  <si>
    <t>0027/2023/INV</t>
  </si>
  <si>
    <t>Administrace VZMR ,,PD - Rekonstrukce veřejného osvětlení III." se zapracováním podmínek Výzvy č. NPO 1/2022</t>
  </si>
  <si>
    <t>Filip Haferník,  Staré Těchanovice 74,  74901 Staré Těchanovice</t>
  </si>
  <si>
    <t>75919559</t>
  </si>
  <si>
    <t>MULLX007GBUT</t>
  </si>
  <si>
    <t>0024/2023/INV</t>
  </si>
  <si>
    <t>Administrace VZMR ,,PD - Rekonstrukce veřejného osvětlení II." se zapracováním podmínek Výzvy č. NPO 1/2022</t>
  </si>
  <si>
    <t>MULLX00742L5</t>
  </si>
  <si>
    <t>0010/2023/INV</t>
  </si>
  <si>
    <t>Administrace VZMR na zpracování Místní energetické koncepce ve  výši 19 900,00 Kč (není plátce DPH)</t>
  </si>
  <si>
    <t>Haferník Filip,   ,</t>
  </si>
  <si>
    <t>MULLX0078OEE</t>
  </si>
  <si>
    <t>0014/2023/INV</t>
  </si>
  <si>
    <t>Administrace VZMR na zpracování Místní energetické koncepce II. ve výši 19 900,00 Kč</t>
  </si>
  <si>
    <t>MULLX0078OPV</t>
  </si>
  <si>
    <t>0015/2023/INV</t>
  </si>
  <si>
    <t>Administrace VZMR ,,PD - Rekonstrukce veřejného osvětlení" se zapracováním podmínek Výzvy č. NPO 1/2022</t>
  </si>
  <si>
    <t>MULLX007X37F</t>
  </si>
  <si>
    <t>0040/2023/INV</t>
  </si>
  <si>
    <t>Dodávka barvy na opravu fasády – radnice</t>
  </si>
  <si>
    <t>MgA. Prokýšek Jan,  Horní Olešná 5,  37853 Popelín</t>
  </si>
  <si>
    <t>76195201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</si>
</sst>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1"/>
      <color theme="1"/>
      <name val="Arial CE"/>
      <charset val="238"/>
    </font>
    <font>
      <sz val="11"/>
      <color theme="1"/>
      <name val="Arial CE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1" xfId="1" applyFont="1" applyBorder="1" applyAlignment="1">
      <alignment horizontal="left"/>
    </xf>
    <xf numFmtId="49" fontId="2" fillId="0" borderId="1" xfId="1" applyNumberFormat="1" applyFont="1" applyBorder="1" applyAlignment="1">
      <alignment horizontal="left"/>
    </xf>
    <xf numFmtId="49" fontId="2" fillId="0" borderId="2" xfId="1" applyNumberFormat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49" fontId="2" fillId="0" borderId="3" xfId="1" applyNumberFormat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49" fontId="2" fillId="0" borderId="5" xfId="1" applyNumberFormat="1" applyFont="1" applyBorder="1" applyAlignment="1">
      <alignment horizontal="left"/>
    </xf>
    <xf numFmtId="49" fontId="2" fillId="0" borderId="6" xfId="1" applyNumberFormat="1" applyFont="1" applyBorder="1" applyAlignment="1">
      <alignment horizontal="left"/>
    </xf>
    <xf numFmtId="2" fontId="2" fillId="0" borderId="2" xfId="1" applyNumberFormat="1" applyFont="1" applyBorder="1" applyAlignment="1">
      <alignment horizontal="right"/>
    </xf>
    <xf numFmtId="2" fontId="2" fillId="0" borderId="5" xfId="1" applyNumberFormat="1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Fill="1"/>
    <xf numFmtId="0" fontId="6" fillId="0" borderId="0" xfId="0" applyFont="1" applyFill="1"/>
    <xf numFmtId="0" fontId="6" fillId="0" borderId="13" xfId="0" applyFont="1" applyFill="1" applyBorder="1"/>
    <xf numFmtId="0" fontId="6" fillId="0" borderId="14" xfId="0" applyFont="1" applyFill="1" applyBorder="1"/>
    <xf numFmtId="14" fontId="6" fillId="0" borderId="14" xfId="0" applyNumberFormat="1" applyFont="1" applyFill="1" applyBorder="1"/>
    <xf numFmtId="0" fontId="6" fillId="0" borderId="14" xfId="0" applyFont="1" applyFill="1" applyBorder="1" applyAlignment="1">
      <alignment horizontal="left"/>
    </xf>
    <xf numFmtId="14" fontId="6" fillId="0" borderId="3" xfId="0" applyNumberFormat="1" applyFont="1" applyFill="1" applyBorder="1"/>
    <xf numFmtId="0" fontId="2" fillId="0" borderId="15" xfId="1" applyFont="1" applyBorder="1" applyAlignment="1">
      <alignment horizontal="center"/>
    </xf>
    <xf numFmtId="0" fontId="2" fillId="0" borderId="12" xfId="1" applyFont="1" applyBorder="1" applyAlignment="1">
      <alignment horizontal="left"/>
    </xf>
    <xf numFmtId="49" fontId="2" fillId="0" borderId="12" xfId="1" applyNumberFormat="1" applyFont="1" applyBorder="1" applyAlignment="1">
      <alignment horizontal="left"/>
    </xf>
    <xf numFmtId="49" fontId="2" fillId="0" borderId="16" xfId="1" applyNumberFormat="1" applyFont="1" applyBorder="1" applyAlignment="1">
      <alignment horizontal="left"/>
    </xf>
    <xf numFmtId="1" fontId="2" fillId="0" borderId="2" xfId="1" applyNumberFormat="1" applyFont="1" applyBorder="1" applyAlignment="1">
      <alignment horizontal="right"/>
    </xf>
    <xf numFmtId="4" fontId="6" fillId="0" borderId="14" xfId="0" applyNumberFormat="1" applyFont="1" applyFill="1" applyBorder="1" applyAlignment="1">
      <alignment horizontal="right"/>
    </xf>
    <xf numFmtId="14" fontId="3" fillId="0" borderId="0" xfId="0" applyNumberFormat="1" applyFont="1"/>
    <xf numFmtId="49" fontId="2" fillId="0" borderId="11" xfId="1" applyNumberFormat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0" fontId="1" fillId="0" borderId="17" xfId="1" applyFont="1" applyBorder="1" applyAlignment="1">
      <alignment horizontal="center"/>
    </xf>
    <xf numFmtId="0" fontId="6" fillId="0" borderId="7" xfId="0" applyFont="1" applyFill="1" applyBorder="1"/>
    <xf numFmtId="0" fontId="6" fillId="0" borderId="8" xfId="0" applyFont="1" applyFill="1" applyBorder="1"/>
    <xf numFmtId="4" fontId="6" fillId="0" borderId="8" xfId="0" applyNumberFormat="1" applyFont="1" applyFill="1" applyBorder="1" applyAlignment="1">
      <alignment horizontal="right"/>
    </xf>
    <xf numFmtId="14" fontId="6" fillId="0" borderId="8" xfId="0" applyNumberFormat="1" applyFont="1" applyFill="1" applyBorder="1"/>
    <xf numFmtId="0" fontId="6" fillId="0" borderId="8" xfId="0" applyFont="1" applyFill="1" applyBorder="1" applyAlignment="1">
      <alignment horizontal="left"/>
    </xf>
    <xf numFmtId="14" fontId="6" fillId="0" borderId="9" xfId="0" applyNumberFormat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"/>
  <sheetViews>
    <sheetView tabSelected="1" topLeftCell="A4" workbookViewId="0">
      <selection activeCell="G16" sqref="G16"/>
    </sheetView>
  </sheetViews>
  <sheetFormatPr defaultRowHeight="14.25" x14ac:dyDescent="0.2"/>
  <cols>
    <col min="1" max="1" width="10.42578125" style="13" customWidth="1"/>
    <col min="2" max="2" width="13.85546875" style="13" customWidth="1"/>
    <col min="3" max="3" width="14.85546875" style="13" customWidth="1"/>
    <col min="4" max="4" width="41.7109375" style="13" customWidth="1"/>
    <col min="5" max="5" width="14.28515625" style="14" customWidth="1"/>
    <col min="6" max="6" width="5.7109375" style="13" customWidth="1"/>
    <col min="7" max="7" width="14.28515625" style="14" customWidth="1"/>
    <col min="8" max="12" width="14.28515625" style="14" hidden="1" customWidth="1"/>
    <col min="13" max="13" width="14.28515625" style="14" customWidth="1"/>
    <col min="14" max="15" width="14.28515625" style="13" customWidth="1"/>
    <col min="16" max="16" width="54.140625" style="15" customWidth="1"/>
    <col min="17" max="17" width="12.7109375" style="15" customWidth="1"/>
    <col min="18" max="18" width="20.42578125" style="13" customWidth="1"/>
    <col min="19" max="19" width="31" style="13" customWidth="1"/>
    <col min="20" max="20" width="15.140625" style="14" customWidth="1"/>
    <col min="21" max="21" width="10.42578125" style="13" customWidth="1"/>
    <col min="22" max="22" width="13" style="13" customWidth="1"/>
    <col min="23" max="16384" width="9.140625" style="13"/>
  </cols>
  <sheetData>
    <row r="2" spans="1:22" ht="15" x14ac:dyDescent="0.25">
      <c r="A2" s="12" t="s">
        <v>29</v>
      </c>
      <c r="U2" s="12" t="s">
        <v>30</v>
      </c>
      <c r="V2" s="29">
        <f ca="1">TODAY()</f>
        <v>45245</v>
      </c>
    </row>
    <row r="4" spans="1:22" s="16" customFormat="1" ht="15" customHeight="1" thickBot="1" x14ac:dyDescent="0.25">
      <c r="A4" s="23"/>
      <c r="B4" s="30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 t="s">
        <v>27</v>
      </c>
      <c r="S4" s="31"/>
      <c r="T4" s="31"/>
      <c r="U4" s="31"/>
      <c r="V4" s="33"/>
    </row>
    <row r="5" spans="1:22" s="16" customFormat="1" ht="15" customHeight="1" x14ac:dyDescent="0.2">
      <c r="A5" s="24"/>
      <c r="B5" s="2" t="s">
        <v>1</v>
      </c>
      <c r="C5" s="3" t="s">
        <v>2</v>
      </c>
      <c r="D5" s="3" t="s">
        <v>3</v>
      </c>
      <c r="E5" s="10" t="s">
        <v>4</v>
      </c>
      <c r="F5" s="4"/>
      <c r="G5" s="10" t="s">
        <v>5</v>
      </c>
      <c r="H5" s="10"/>
      <c r="I5" s="10"/>
      <c r="J5" s="10"/>
      <c r="K5" s="10"/>
      <c r="L5" s="10"/>
      <c r="M5" s="10"/>
      <c r="N5" s="3" t="s">
        <v>6</v>
      </c>
      <c r="O5" s="3" t="s">
        <v>6</v>
      </c>
      <c r="P5" s="3" t="s">
        <v>7</v>
      </c>
      <c r="Q5" s="3" t="s">
        <v>8</v>
      </c>
      <c r="R5" s="2" t="s">
        <v>9</v>
      </c>
      <c r="S5" s="3" t="s">
        <v>10</v>
      </c>
      <c r="T5" s="10" t="s">
        <v>11</v>
      </c>
      <c r="U5" s="3" t="s">
        <v>12</v>
      </c>
      <c r="V5" s="5" t="s">
        <v>6</v>
      </c>
    </row>
    <row r="6" spans="1:22" s="16" customFormat="1" ht="15" customHeight="1" x14ac:dyDescent="0.2">
      <c r="A6" s="25" t="s">
        <v>28</v>
      </c>
      <c r="B6" s="2" t="s">
        <v>13</v>
      </c>
      <c r="C6" s="3" t="s">
        <v>13</v>
      </c>
      <c r="D6" s="4"/>
      <c r="E6" s="10" t="s">
        <v>14</v>
      </c>
      <c r="F6" s="3" t="s">
        <v>15</v>
      </c>
      <c r="G6" s="10" t="s">
        <v>16</v>
      </c>
      <c r="H6" s="27">
        <f>M6-5</f>
        <v>2018</v>
      </c>
      <c r="I6" s="27">
        <f>M6-4</f>
        <v>2019</v>
      </c>
      <c r="J6" s="27">
        <f>M6-3</f>
        <v>2020</v>
      </c>
      <c r="K6" s="27">
        <f>M6-2</f>
        <v>2021</v>
      </c>
      <c r="L6" s="27">
        <f>M6-1</f>
        <v>2022</v>
      </c>
      <c r="M6" s="27" t="s">
        <v>31</v>
      </c>
      <c r="N6" s="3" t="s">
        <v>17</v>
      </c>
      <c r="O6" s="3" t="s">
        <v>18</v>
      </c>
      <c r="P6" s="4"/>
      <c r="Q6" s="3" t="s">
        <v>19</v>
      </c>
      <c r="R6" s="1"/>
      <c r="S6" s="4"/>
      <c r="T6" s="10" t="s">
        <v>20</v>
      </c>
      <c r="U6" s="3" t="s">
        <v>21</v>
      </c>
      <c r="V6" s="5" t="s">
        <v>22</v>
      </c>
    </row>
    <row r="7" spans="1:22" s="17" customFormat="1" ht="15" customHeight="1" thickBot="1" x14ac:dyDescent="0.25">
      <c r="A7" s="26"/>
      <c r="B7" s="6"/>
      <c r="C7" s="7"/>
      <c r="D7" s="7"/>
      <c r="E7" s="11"/>
      <c r="F7" s="7"/>
      <c r="G7" s="11" t="s">
        <v>23</v>
      </c>
      <c r="H7" s="11"/>
      <c r="I7" s="11"/>
      <c r="J7" s="11"/>
      <c r="K7" s="11"/>
      <c r="L7" s="11"/>
      <c r="M7" s="11"/>
      <c r="N7" s="8" t="s">
        <v>24</v>
      </c>
      <c r="O7" s="7"/>
      <c r="P7" s="7"/>
      <c r="Q7" s="8" t="s">
        <v>25</v>
      </c>
      <c r="R7" s="6"/>
      <c r="S7" s="7"/>
      <c r="T7" s="11"/>
      <c r="U7" s="7"/>
      <c r="V7" s="9" t="s">
        <v>26</v>
      </c>
    </row>
    <row r="8" spans="1:22" s="17" customFormat="1" ht="15" customHeight="1" x14ac:dyDescent="0.2">
      <c r="A8" s="18" t="s">
        <v>33</v>
      </c>
      <c r="B8" s="19" t="s">
        <v>104</v>
      </c>
      <c r="C8" s="19" t="s">
        <v>105</v>
      </c>
      <c r="D8" s="19" t="s">
        <v>106</v>
      </c>
      <c r="E8" s="28">
        <v>338.8</v>
      </c>
      <c r="F8" s="19" t="s">
        <v>32</v>
      </c>
      <c r="G8" s="28">
        <v>338.8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338.8</v>
      </c>
      <c r="N8" s="20">
        <v>44999</v>
      </c>
      <c r="O8" s="20">
        <v>44999</v>
      </c>
      <c r="P8" s="21" t="s">
        <v>102</v>
      </c>
      <c r="Q8" s="21" t="s">
        <v>103</v>
      </c>
      <c r="R8" s="19" t="s">
        <v>33</v>
      </c>
      <c r="S8" s="19" t="s">
        <v>33</v>
      </c>
      <c r="T8" s="28">
        <v>0</v>
      </c>
      <c r="U8" s="19" t="s">
        <v>33</v>
      </c>
      <c r="V8" s="22"/>
    </row>
    <row r="9" spans="1:22" s="17" customFormat="1" ht="15" customHeight="1" thickBot="1" x14ac:dyDescent="0.25">
      <c r="A9" s="34" t="s">
        <v>33</v>
      </c>
      <c r="B9" s="35" t="s">
        <v>107</v>
      </c>
      <c r="C9" s="35" t="s">
        <v>108</v>
      </c>
      <c r="D9" s="35" t="s">
        <v>109</v>
      </c>
      <c r="E9" s="36">
        <v>677.6</v>
      </c>
      <c r="F9" s="35" t="s">
        <v>32</v>
      </c>
      <c r="G9" s="36">
        <v>677.6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677.6</v>
      </c>
      <c r="N9" s="37">
        <v>44966</v>
      </c>
      <c r="O9" s="37">
        <v>45000</v>
      </c>
      <c r="P9" s="38" t="s">
        <v>102</v>
      </c>
      <c r="Q9" s="38" t="s">
        <v>103</v>
      </c>
      <c r="R9" s="35" t="s">
        <v>33</v>
      </c>
      <c r="S9" s="35" t="s">
        <v>33</v>
      </c>
      <c r="T9" s="36">
        <v>0</v>
      </c>
      <c r="U9" s="35" t="s">
        <v>33</v>
      </c>
      <c r="V9" s="39"/>
    </row>
    <row r="10" spans="1:22" s="17" customFormat="1" ht="15" customHeight="1" x14ac:dyDescent="0.2">
      <c r="A10" s="18" t="s">
        <v>33</v>
      </c>
      <c r="B10" s="19" t="s">
        <v>84</v>
      </c>
      <c r="C10" s="19" t="s">
        <v>85</v>
      </c>
      <c r="D10" s="19" t="s">
        <v>86</v>
      </c>
      <c r="E10" s="28">
        <v>900</v>
      </c>
      <c r="F10" s="19" t="s">
        <v>32</v>
      </c>
      <c r="G10" s="28">
        <v>900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900</v>
      </c>
      <c r="N10" s="20">
        <v>44998</v>
      </c>
      <c r="O10" s="20">
        <v>45000</v>
      </c>
      <c r="P10" s="21" t="s">
        <v>87</v>
      </c>
      <c r="Q10" s="21" t="s">
        <v>88</v>
      </c>
      <c r="R10" s="19" t="s">
        <v>33</v>
      </c>
      <c r="S10" s="19" t="s">
        <v>33</v>
      </c>
      <c r="T10" s="28">
        <v>0</v>
      </c>
      <c r="U10" s="19" t="s">
        <v>33</v>
      </c>
      <c r="V10" s="22"/>
    </row>
    <row r="11" spans="1:22" s="17" customFormat="1" ht="15" customHeight="1" thickBot="1" x14ac:dyDescent="0.25">
      <c r="A11" s="34" t="s">
        <v>33</v>
      </c>
      <c r="B11" s="35" t="s">
        <v>110</v>
      </c>
      <c r="C11" s="35" t="s">
        <v>111</v>
      </c>
      <c r="D11" s="35" t="s">
        <v>112</v>
      </c>
      <c r="E11" s="36">
        <v>1016.4</v>
      </c>
      <c r="F11" s="35" t="s">
        <v>32</v>
      </c>
      <c r="G11" s="36">
        <v>1016.4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1016.4</v>
      </c>
      <c r="N11" s="37">
        <v>44970</v>
      </c>
      <c r="O11" s="37">
        <v>45015</v>
      </c>
      <c r="P11" s="38" t="s">
        <v>102</v>
      </c>
      <c r="Q11" s="38" t="s">
        <v>103</v>
      </c>
      <c r="R11" s="35" t="s">
        <v>33</v>
      </c>
      <c r="S11" s="35" t="s">
        <v>33</v>
      </c>
      <c r="T11" s="36">
        <v>0</v>
      </c>
      <c r="U11" s="35" t="s">
        <v>33</v>
      </c>
      <c r="V11" s="39"/>
    </row>
    <row r="12" spans="1:22" s="17" customFormat="1" ht="15" customHeight="1" x14ac:dyDescent="0.2">
      <c r="A12" s="18" t="s">
        <v>33</v>
      </c>
      <c r="B12" s="19" t="s">
        <v>136</v>
      </c>
      <c r="C12" s="19" t="s">
        <v>137</v>
      </c>
      <c r="D12" s="19" t="s">
        <v>138</v>
      </c>
      <c r="E12" s="28">
        <v>1400</v>
      </c>
      <c r="F12" s="19" t="s">
        <v>32</v>
      </c>
      <c r="G12" s="28">
        <v>1400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1400</v>
      </c>
      <c r="N12" s="20">
        <v>45245</v>
      </c>
      <c r="O12" s="20">
        <v>45246</v>
      </c>
      <c r="P12" s="21" t="s">
        <v>139</v>
      </c>
      <c r="Q12" s="21" t="s">
        <v>140</v>
      </c>
      <c r="R12" s="19" t="s">
        <v>33</v>
      </c>
      <c r="S12" s="19" t="s">
        <v>33</v>
      </c>
      <c r="T12" s="28">
        <v>0</v>
      </c>
      <c r="U12" s="19" t="s">
        <v>33</v>
      </c>
      <c r="V12" s="22"/>
    </row>
    <row r="13" spans="1:22" s="17" customFormat="1" ht="15" customHeight="1" x14ac:dyDescent="0.2">
      <c r="A13" s="18" t="s">
        <v>33</v>
      </c>
      <c r="B13" s="19" t="s">
        <v>99</v>
      </c>
      <c r="C13" s="19" t="s">
        <v>100</v>
      </c>
      <c r="D13" s="19" t="s">
        <v>101</v>
      </c>
      <c r="E13" s="28">
        <v>1694</v>
      </c>
      <c r="F13" s="19" t="s">
        <v>32</v>
      </c>
      <c r="G13" s="28">
        <v>1694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1694</v>
      </c>
      <c r="N13" s="20">
        <v>44978</v>
      </c>
      <c r="O13" s="20">
        <v>45031</v>
      </c>
      <c r="P13" s="21" t="s">
        <v>102</v>
      </c>
      <c r="Q13" s="21" t="s">
        <v>103</v>
      </c>
      <c r="R13" s="19" t="s">
        <v>33</v>
      </c>
      <c r="S13" s="19" t="s">
        <v>33</v>
      </c>
      <c r="T13" s="28">
        <v>0</v>
      </c>
      <c r="U13" s="19" t="s">
        <v>33</v>
      </c>
      <c r="V13" s="22"/>
    </row>
    <row r="14" spans="1:22" s="17" customFormat="1" ht="15" customHeight="1" thickBot="1" x14ac:dyDescent="0.25">
      <c r="A14" s="34" t="s">
        <v>33</v>
      </c>
      <c r="B14" s="35" t="s">
        <v>60</v>
      </c>
      <c r="C14" s="35" t="s">
        <v>61</v>
      </c>
      <c r="D14" s="35" t="s">
        <v>62</v>
      </c>
      <c r="E14" s="36">
        <v>3000</v>
      </c>
      <c r="F14" s="35" t="s">
        <v>32</v>
      </c>
      <c r="G14" s="36">
        <v>3000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3000</v>
      </c>
      <c r="N14" s="37">
        <v>45057</v>
      </c>
      <c r="O14" s="37">
        <v>45076</v>
      </c>
      <c r="P14" s="38" t="s">
        <v>52</v>
      </c>
      <c r="Q14" s="38" t="s">
        <v>53</v>
      </c>
      <c r="R14" s="35" t="s">
        <v>33</v>
      </c>
      <c r="S14" s="35" t="s">
        <v>33</v>
      </c>
      <c r="T14" s="36">
        <v>0</v>
      </c>
      <c r="U14" s="35" t="s">
        <v>33</v>
      </c>
      <c r="V14" s="39"/>
    </row>
    <row r="15" spans="1:22" s="17" customFormat="1" ht="15" customHeight="1" x14ac:dyDescent="0.2">
      <c r="A15" s="18" t="s">
        <v>33</v>
      </c>
      <c r="B15" s="19" t="s">
        <v>49</v>
      </c>
      <c r="C15" s="19" t="s">
        <v>50</v>
      </c>
      <c r="D15" s="19" t="s">
        <v>51</v>
      </c>
      <c r="E15" s="28">
        <v>3200</v>
      </c>
      <c r="F15" s="19" t="s">
        <v>32</v>
      </c>
      <c r="G15" s="28">
        <v>3200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3200</v>
      </c>
      <c r="N15" s="20">
        <v>45155</v>
      </c>
      <c r="O15" s="20">
        <v>45169</v>
      </c>
      <c r="P15" s="21" t="s">
        <v>52</v>
      </c>
      <c r="Q15" s="21" t="s">
        <v>53</v>
      </c>
      <c r="R15" s="19" t="s">
        <v>33</v>
      </c>
      <c r="S15" s="19" t="s">
        <v>33</v>
      </c>
      <c r="T15" s="28">
        <v>0</v>
      </c>
      <c r="U15" s="19" t="s">
        <v>33</v>
      </c>
      <c r="V15" s="22"/>
    </row>
    <row r="16" spans="1:22" s="17" customFormat="1" ht="15" customHeight="1" thickBot="1" x14ac:dyDescent="0.25">
      <c r="A16" s="34" t="s">
        <v>33</v>
      </c>
      <c r="B16" s="35" t="s">
        <v>89</v>
      </c>
      <c r="C16" s="35" t="s">
        <v>90</v>
      </c>
      <c r="D16" s="35" t="s">
        <v>91</v>
      </c>
      <c r="E16" s="36">
        <v>6050</v>
      </c>
      <c r="F16" s="35" t="s">
        <v>32</v>
      </c>
      <c r="G16" s="36">
        <v>6050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6050</v>
      </c>
      <c r="N16" s="37">
        <v>44978</v>
      </c>
      <c r="O16" s="37">
        <v>45016</v>
      </c>
      <c r="P16" s="38" t="s">
        <v>92</v>
      </c>
      <c r="Q16" s="38" t="s">
        <v>93</v>
      </c>
      <c r="R16" s="35" t="s">
        <v>33</v>
      </c>
      <c r="S16" s="35" t="s">
        <v>33</v>
      </c>
      <c r="T16" s="36">
        <v>0</v>
      </c>
      <c r="U16" s="35" t="s">
        <v>33</v>
      </c>
      <c r="V16" s="39"/>
    </row>
    <row r="17" spans="1:22" s="17" customFormat="1" ht="15" customHeight="1" x14ac:dyDescent="0.2">
      <c r="A17" s="18" t="s">
        <v>33</v>
      </c>
      <c r="B17" s="19" t="s">
        <v>54</v>
      </c>
      <c r="C17" s="19" t="s">
        <v>55</v>
      </c>
      <c r="D17" s="19" t="s">
        <v>56</v>
      </c>
      <c r="E17" s="28">
        <v>6400</v>
      </c>
      <c r="F17" s="19" t="s">
        <v>32</v>
      </c>
      <c r="G17" s="28">
        <v>6400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6400</v>
      </c>
      <c r="N17" s="20">
        <v>45083</v>
      </c>
      <c r="O17" s="20">
        <v>45107</v>
      </c>
      <c r="P17" s="21" t="s">
        <v>52</v>
      </c>
      <c r="Q17" s="21" t="s">
        <v>53</v>
      </c>
      <c r="R17" s="19" t="s">
        <v>33</v>
      </c>
      <c r="S17" s="19" t="s">
        <v>33</v>
      </c>
      <c r="T17" s="28">
        <v>0</v>
      </c>
      <c r="U17" s="19" t="s">
        <v>33</v>
      </c>
      <c r="V17" s="22"/>
    </row>
    <row r="18" spans="1:22" s="17" customFormat="1" ht="15" customHeight="1" thickBot="1" x14ac:dyDescent="0.25">
      <c r="A18" s="34" t="s">
        <v>33</v>
      </c>
      <c r="B18" s="35" t="s">
        <v>79</v>
      </c>
      <c r="C18" s="35" t="s">
        <v>80</v>
      </c>
      <c r="D18" s="35" t="s">
        <v>81</v>
      </c>
      <c r="E18" s="36">
        <v>6586</v>
      </c>
      <c r="F18" s="35" t="s">
        <v>32</v>
      </c>
      <c r="G18" s="36">
        <v>6586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6586</v>
      </c>
      <c r="N18" s="37">
        <v>45035</v>
      </c>
      <c r="O18" s="37">
        <v>45169</v>
      </c>
      <c r="P18" s="38" t="s">
        <v>82</v>
      </c>
      <c r="Q18" s="38" t="s">
        <v>83</v>
      </c>
      <c r="R18" s="35" t="s">
        <v>33</v>
      </c>
      <c r="S18" s="35" t="s">
        <v>33</v>
      </c>
      <c r="T18" s="36">
        <v>0</v>
      </c>
      <c r="U18" s="35" t="s">
        <v>33</v>
      </c>
      <c r="V18" s="39"/>
    </row>
    <row r="19" spans="1:22" s="17" customFormat="1" ht="15" customHeight="1" x14ac:dyDescent="0.2">
      <c r="A19" s="18" t="s">
        <v>33</v>
      </c>
      <c r="B19" s="19" t="s">
        <v>74</v>
      </c>
      <c r="C19" s="19" t="s">
        <v>75</v>
      </c>
      <c r="D19" s="19" t="s">
        <v>76</v>
      </c>
      <c r="E19" s="28">
        <v>7381</v>
      </c>
      <c r="F19" s="19" t="s">
        <v>32</v>
      </c>
      <c r="G19" s="28">
        <v>7381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7381</v>
      </c>
      <c r="N19" s="20">
        <v>45117</v>
      </c>
      <c r="O19" s="20">
        <v>45169</v>
      </c>
      <c r="P19" s="21" t="s">
        <v>77</v>
      </c>
      <c r="Q19" s="21" t="s">
        <v>78</v>
      </c>
      <c r="R19" s="19" t="s">
        <v>33</v>
      </c>
      <c r="S19" s="19" t="s">
        <v>33</v>
      </c>
      <c r="T19" s="28">
        <v>0</v>
      </c>
      <c r="U19" s="19" t="s">
        <v>33</v>
      </c>
      <c r="V19" s="22"/>
    </row>
    <row r="20" spans="1:22" s="17" customFormat="1" ht="15" customHeight="1" x14ac:dyDescent="0.2">
      <c r="A20" s="18" t="s">
        <v>33</v>
      </c>
      <c r="B20" s="19" t="s">
        <v>44</v>
      </c>
      <c r="C20" s="19" t="s">
        <v>45</v>
      </c>
      <c r="D20" s="19" t="s">
        <v>46</v>
      </c>
      <c r="E20" s="28">
        <v>7800</v>
      </c>
      <c r="F20" s="19" t="s">
        <v>32</v>
      </c>
      <c r="G20" s="28">
        <v>7800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7800</v>
      </c>
      <c r="N20" s="20">
        <v>44966</v>
      </c>
      <c r="O20" s="20">
        <v>44985</v>
      </c>
      <c r="P20" s="21" t="s">
        <v>47</v>
      </c>
      <c r="Q20" s="21" t="s">
        <v>48</v>
      </c>
      <c r="R20" s="19" t="s">
        <v>33</v>
      </c>
      <c r="S20" s="19" t="s">
        <v>33</v>
      </c>
      <c r="T20" s="28">
        <v>0</v>
      </c>
      <c r="U20" s="19" t="s">
        <v>33</v>
      </c>
      <c r="V20" s="22"/>
    </row>
    <row r="21" spans="1:22" s="17" customFormat="1" ht="15" customHeight="1" x14ac:dyDescent="0.2">
      <c r="A21" s="18" t="s">
        <v>33</v>
      </c>
      <c r="B21" s="19" t="s">
        <v>63</v>
      </c>
      <c r="C21" s="19" t="s">
        <v>64</v>
      </c>
      <c r="D21" s="19" t="s">
        <v>65</v>
      </c>
      <c r="E21" s="28">
        <v>8800</v>
      </c>
      <c r="F21" s="19" t="s">
        <v>32</v>
      </c>
      <c r="G21" s="28">
        <v>8800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8800</v>
      </c>
      <c r="N21" s="20">
        <v>45159</v>
      </c>
      <c r="O21" s="20">
        <v>45163</v>
      </c>
      <c r="P21" s="21" t="s">
        <v>52</v>
      </c>
      <c r="Q21" s="21" t="s">
        <v>53</v>
      </c>
      <c r="R21" s="19" t="s">
        <v>33</v>
      </c>
      <c r="S21" s="19" t="s">
        <v>33</v>
      </c>
      <c r="T21" s="28">
        <v>0</v>
      </c>
      <c r="U21" s="19" t="s">
        <v>33</v>
      </c>
      <c r="V21" s="22"/>
    </row>
    <row r="22" spans="1:22" s="17" customFormat="1" ht="15" customHeight="1" thickBot="1" x14ac:dyDescent="0.25">
      <c r="A22" s="34" t="s">
        <v>33</v>
      </c>
      <c r="B22" s="35" t="s">
        <v>34</v>
      </c>
      <c r="C22" s="35" t="s">
        <v>35</v>
      </c>
      <c r="D22" s="35" t="s">
        <v>36</v>
      </c>
      <c r="E22" s="36">
        <v>12100</v>
      </c>
      <c r="F22" s="35" t="s">
        <v>32</v>
      </c>
      <c r="G22" s="36">
        <v>12100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4840</v>
      </c>
      <c r="N22" s="37">
        <v>45159</v>
      </c>
      <c r="O22" s="37">
        <v>46387</v>
      </c>
      <c r="P22" s="38" t="s">
        <v>37</v>
      </c>
      <c r="Q22" s="38" t="s">
        <v>38</v>
      </c>
      <c r="R22" s="35" t="s">
        <v>33</v>
      </c>
      <c r="S22" s="35" t="s">
        <v>33</v>
      </c>
      <c r="T22" s="36">
        <v>0</v>
      </c>
      <c r="U22" s="35" t="s">
        <v>33</v>
      </c>
      <c r="V22" s="39"/>
    </row>
    <row r="23" spans="1:22" s="17" customFormat="1" ht="15" customHeight="1" x14ac:dyDescent="0.2">
      <c r="A23" s="18" t="s">
        <v>33</v>
      </c>
      <c r="B23" s="19" t="s">
        <v>113</v>
      </c>
      <c r="C23" s="19" t="s">
        <v>114</v>
      </c>
      <c r="D23" s="19" t="s">
        <v>115</v>
      </c>
      <c r="E23" s="28">
        <v>15213</v>
      </c>
      <c r="F23" s="19" t="s">
        <v>32</v>
      </c>
      <c r="G23" s="28">
        <v>15213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15213</v>
      </c>
      <c r="N23" s="20">
        <v>45118</v>
      </c>
      <c r="O23" s="20">
        <v>45138</v>
      </c>
      <c r="P23" s="21" t="s">
        <v>116</v>
      </c>
      <c r="Q23" s="21" t="s">
        <v>117</v>
      </c>
      <c r="R23" s="19" t="s">
        <v>33</v>
      </c>
      <c r="S23" s="19" t="s">
        <v>33</v>
      </c>
      <c r="T23" s="28">
        <v>0</v>
      </c>
      <c r="U23" s="19" t="s">
        <v>33</v>
      </c>
      <c r="V23" s="22"/>
    </row>
    <row r="24" spans="1:22" s="17" customFormat="1" ht="15" customHeight="1" thickBot="1" x14ac:dyDescent="0.25">
      <c r="A24" s="34" t="s">
        <v>33</v>
      </c>
      <c r="B24" s="35" t="s">
        <v>118</v>
      </c>
      <c r="C24" s="35" t="s">
        <v>119</v>
      </c>
      <c r="D24" s="35" t="s">
        <v>120</v>
      </c>
      <c r="E24" s="36">
        <v>17900</v>
      </c>
      <c r="F24" s="35" t="s">
        <v>32</v>
      </c>
      <c r="G24" s="36">
        <v>17900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17900</v>
      </c>
      <c r="N24" s="37">
        <v>45104</v>
      </c>
      <c r="O24" s="37">
        <v>45104</v>
      </c>
      <c r="P24" s="38" t="s">
        <v>121</v>
      </c>
      <c r="Q24" s="38" t="s">
        <v>122</v>
      </c>
      <c r="R24" s="35" t="s">
        <v>33</v>
      </c>
      <c r="S24" s="35" t="s">
        <v>33</v>
      </c>
      <c r="T24" s="36">
        <v>0</v>
      </c>
      <c r="U24" s="35" t="s">
        <v>33</v>
      </c>
      <c r="V24" s="39"/>
    </row>
    <row r="25" spans="1:22" s="17" customFormat="1" ht="15" customHeight="1" x14ac:dyDescent="0.2">
      <c r="A25" s="18" t="s">
        <v>33</v>
      </c>
      <c r="B25" s="19" t="s">
        <v>123</v>
      </c>
      <c r="C25" s="19" t="s">
        <v>124</v>
      </c>
      <c r="D25" s="19" t="s">
        <v>125</v>
      </c>
      <c r="E25" s="28">
        <v>17900</v>
      </c>
      <c r="F25" s="19" t="s">
        <v>32</v>
      </c>
      <c r="G25" s="28">
        <v>17900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17900</v>
      </c>
      <c r="N25" s="20">
        <v>45065</v>
      </c>
      <c r="O25" s="20">
        <v>45169</v>
      </c>
      <c r="P25" s="21" t="s">
        <v>121</v>
      </c>
      <c r="Q25" s="21" t="s">
        <v>122</v>
      </c>
      <c r="R25" s="19" t="s">
        <v>33</v>
      </c>
      <c r="S25" s="19" t="s">
        <v>33</v>
      </c>
      <c r="T25" s="28">
        <v>0</v>
      </c>
      <c r="U25" s="19" t="s">
        <v>33</v>
      </c>
      <c r="V25" s="22"/>
    </row>
    <row r="26" spans="1:22" s="17" customFormat="1" ht="15" customHeight="1" x14ac:dyDescent="0.2">
      <c r="A26" s="18" t="s">
        <v>33</v>
      </c>
      <c r="B26" s="19" t="s">
        <v>126</v>
      </c>
      <c r="C26" s="19" t="s">
        <v>127</v>
      </c>
      <c r="D26" s="19" t="s">
        <v>128</v>
      </c>
      <c r="E26" s="28">
        <v>19900</v>
      </c>
      <c r="F26" s="19" t="s">
        <v>32</v>
      </c>
      <c r="G26" s="28">
        <v>19900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19900</v>
      </c>
      <c r="N26" s="20">
        <v>44978</v>
      </c>
      <c r="O26" s="20">
        <v>45045</v>
      </c>
      <c r="P26" s="21" t="s">
        <v>129</v>
      </c>
      <c r="Q26" s="21" t="s">
        <v>122</v>
      </c>
      <c r="R26" s="19" t="s">
        <v>33</v>
      </c>
      <c r="S26" s="19" t="s">
        <v>33</v>
      </c>
      <c r="T26" s="28">
        <v>0</v>
      </c>
      <c r="U26" s="19" t="s">
        <v>33</v>
      </c>
      <c r="V26" s="22"/>
    </row>
    <row r="27" spans="1:22" s="17" customFormat="1" ht="15" customHeight="1" x14ac:dyDescent="0.2">
      <c r="A27" s="18" t="s">
        <v>33</v>
      </c>
      <c r="B27" s="19" t="s">
        <v>130</v>
      </c>
      <c r="C27" s="19" t="s">
        <v>131</v>
      </c>
      <c r="D27" s="19" t="s">
        <v>132</v>
      </c>
      <c r="E27" s="28">
        <v>19900</v>
      </c>
      <c r="F27" s="19" t="s">
        <v>32</v>
      </c>
      <c r="G27" s="28">
        <v>19900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19900</v>
      </c>
      <c r="N27" s="20">
        <v>45006</v>
      </c>
      <c r="O27" s="20">
        <v>45077</v>
      </c>
      <c r="P27" s="21" t="s">
        <v>121</v>
      </c>
      <c r="Q27" s="21" t="s">
        <v>122</v>
      </c>
      <c r="R27" s="19" t="s">
        <v>33</v>
      </c>
      <c r="S27" s="19" t="s">
        <v>33</v>
      </c>
      <c r="T27" s="28">
        <v>0</v>
      </c>
      <c r="U27" s="19" t="s">
        <v>33</v>
      </c>
      <c r="V27" s="22"/>
    </row>
    <row r="28" spans="1:22" s="17" customFormat="1" ht="15" customHeight="1" x14ac:dyDescent="0.2">
      <c r="A28" s="18" t="s">
        <v>33</v>
      </c>
      <c r="B28" s="19" t="s">
        <v>133</v>
      </c>
      <c r="C28" s="19" t="s">
        <v>134</v>
      </c>
      <c r="D28" s="19" t="s">
        <v>135</v>
      </c>
      <c r="E28" s="28">
        <v>19900</v>
      </c>
      <c r="F28" s="19" t="s">
        <v>32</v>
      </c>
      <c r="G28" s="28">
        <v>19900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19900</v>
      </c>
      <c r="N28" s="20">
        <v>45006</v>
      </c>
      <c r="O28" s="20">
        <v>45077</v>
      </c>
      <c r="P28" s="21" t="s">
        <v>121</v>
      </c>
      <c r="Q28" s="21" t="s">
        <v>122</v>
      </c>
      <c r="R28" s="19" t="s">
        <v>33</v>
      </c>
      <c r="S28" s="19" t="s">
        <v>33</v>
      </c>
      <c r="T28" s="28">
        <v>0</v>
      </c>
      <c r="U28" s="19" t="s">
        <v>33</v>
      </c>
      <c r="V28" s="22"/>
    </row>
    <row r="29" spans="1:22" s="17" customFormat="1" ht="15" customHeight="1" x14ac:dyDescent="0.2">
      <c r="A29" s="18" t="s">
        <v>33</v>
      </c>
      <c r="B29" s="19" t="s">
        <v>71</v>
      </c>
      <c r="C29" s="19" t="s">
        <v>72</v>
      </c>
      <c r="D29" s="19" t="s">
        <v>73</v>
      </c>
      <c r="E29" s="28">
        <v>24200</v>
      </c>
      <c r="F29" s="19" t="s">
        <v>32</v>
      </c>
      <c r="G29" s="28">
        <v>24200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24200</v>
      </c>
      <c r="N29" s="20">
        <v>44937</v>
      </c>
      <c r="O29" s="20">
        <v>45291</v>
      </c>
      <c r="P29" s="21" t="s">
        <v>69</v>
      </c>
      <c r="Q29" s="21" t="s">
        <v>70</v>
      </c>
      <c r="R29" s="19" t="s">
        <v>33</v>
      </c>
      <c r="S29" s="19" t="s">
        <v>33</v>
      </c>
      <c r="T29" s="28">
        <v>0</v>
      </c>
      <c r="U29" s="19" t="s">
        <v>33</v>
      </c>
      <c r="V29" s="22"/>
    </row>
    <row r="30" spans="1:22" s="17" customFormat="1" ht="15" customHeight="1" thickBot="1" x14ac:dyDescent="0.25">
      <c r="A30" s="34" t="s">
        <v>33</v>
      </c>
      <c r="B30" s="35" t="s">
        <v>94</v>
      </c>
      <c r="C30" s="35" t="s">
        <v>95</v>
      </c>
      <c r="D30" s="35" t="s">
        <v>96</v>
      </c>
      <c r="E30" s="36">
        <v>25000</v>
      </c>
      <c r="F30" s="35" t="s">
        <v>32</v>
      </c>
      <c r="G30" s="36">
        <v>25000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25000</v>
      </c>
      <c r="N30" s="37">
        <v>45119</v>
      </c>
      <c r="O30" s="37">
        <v>45291</v>
      </c>
      <c r="P30" s="38" t="s">
        <v>97</v>
      </c>
      <c r="Q30" s="38" t="s">
        <v>98</v>
      </c>
      <c r="R30" s="35" t="s">
        <v>33</v>
      </c>
      <c r="S30" s="35" t="s">
        <v>33</v>
      </c>
      <c r="T30" s="36">
        <v>0</v>
      </c>
      <c r="U30" s="35" t="s">
        <v>33</v>
      </c>
      <c r="V30" s="39"/>
    </row>
    <row r="31" spans="1:22" s="17" customFormat="1" ht="15" customHeight="1" x14ac:dyDescent="0.2">
      <c r="A31" s="18" t="s">
        <v>33</v>
      </c>
      <c r="B31" s="19" t="s">
        <v>57</v>
      </c>
      <c r="C31" s="19" t="s">
        <v>58</v>
      </c>
      <c r="D31" s="19" t="s">
        <v>59</v>
      </c>
      <c r="E31" s="28">
        <v>35400</v>
      </c>
      <c r="F31" s="19" t="s">
        <v>32</v>
      </c>
      <c r="G31" s="28">
        <v>35400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35400</v>
      </c>
      <c r="N31" s="20">
        <v>45019</v>
      </c>
      <c r="O31" s="20">
        <v>45107</v>
      </c>
      <c r="P31" s="21" t="s">
        <v>52</v>
      </c>
      <c r="Q31" s="21" t="s">
        <v>53</v>
      </c>
      <c r="R31" s="19" t="s">
        <v>33</v>
      </c>
      <c r="S31" s="19" t="s">
        <v>33</v>
      </c>
      <c r="T31" s="28">
        <v>0</v>
      </c>
      <c r="U31" s="19" t="s">
        <v>33</v>
      </c>
      <c r="V31" s="22"/>
    </row>
    <row r="32" spans="1:22" s="17" customFormat="1" ht="15" customHeight="1" x14ac:dyDescent="0.2">
      <c r="A32" s="18" t="s">
        <v>33</v>
      </c>
      <c r="B32" s="19" t="s">
        <v>66</v>
      </c>
      <c r="C32" s="19" t="s">
        <v>67</v>
      </c>
      <c r="D32" s="19" t="s">
        <v>68</v>
      </c>
      <c r="E32" s="28">
        <v>38720</v>
      </c>
      <c r="F32" s="19" t="s">
        <v>32</v>
      </c>
      <c r="G32" s="28">
        <v>38720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38720</v>
      </c>
      <c r="N32" s="20">
        <v>44937</v>
      </c>
      <c r="O32" s="20">
        <v>45291</v>
      </c>
      <c r="P32" s="21" t="s">
        <v>69</v>
      </c>
      <c r="Q32" s="21" t="s">
        <v>70</v>
      </c>
      <c r="R32" s="19" t="s">
        <v>33</v>
      </c>
      <c r="S32" s="19" t="s">
        <v>33</v>
      </c>
      <c r="T32" s="28">
        <v>0</v>
      </c>
      <c r="U32" s="19" t="s">
        <v>33</v>
      </c>
      <c r="V32" s="22"/>
    </row>
    <row r="33" spans="1:22" s="17" customFormat="1" ht="15" customHeight="1" thickBot="1" x14ac:dyDescent="0.25">
      <c r="A33" s="34" t="s">
        <v>33</v>
      </c>
      <c r="B33" s="35" t="s">
        <v>41</v>
      </c>
      <c r="C33" s="35" t="s">
        <v>42</v>
      </c>
      <c r="D33" s="35" t="s">
        <v>43</v>
      </c>
      <c r="E33" s="36">
        <v>42350</v>
      </c>
      <c r="F33" s="35" t="s">
        <v>32</v>
      </c>
      <c r="G33" s="36">
        <v>42350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42350</v>
      </c>
      <c r="N33" s="37">
        <v>44971</v>
      </c>
      <c r="O33" s="37">
        <v>44985</v>
      </c>
      <c r="P33" s="38" t="s">
        <v>39</v>
      </c>
      <c r="Q33" s="38" t="s">
        <v>40</v>
      </c>
      <c r="R33" s="35" t="s">
        <v>33</v>
      </c>
      <c r="S33" s="35" t="s">
        <v>33</v>
      </c>
      <c r="T33" s="36">
        <v>0</v>
      </c>
      <c r="U33" s="35" t="s">
        <v>33</v>
      </c>
      <c r="V33" s="39"/>
    </row>
  </sheetData>
  <autoFilter ref="A7:V7">
    <sortState ref="A8:V68">
      <sortCondition ref="E7"/>
    </sortState>
  </autoFilter>
  <mergeCells count="2">
    <mergeCell ref="B4:Q4"/>
    <mergeCell ref="R4:V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Dvořák</dc:creator>
  <cp:lastModifiedBy>Fialová Jitka</cp:lastModifiedBy>
  <dcterms:created xsi:type="dcterms:W3CDTF">2020-03-25T10:18:36Z</dcterms:created>
  <dcterms:modified xsi:type="dcterms:W3CDTF">2023-11-15T14:31:04Z</dcterms:modified>
</cp:coreProperties>
</file>